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<sst xmlns="http://schemas.openxmlformats.org/spreadsheetml/2006/main" count="162" uniqueCount="89">
  <si>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</si>
  <si>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</si>
  <si>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</si>
  <si>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</si>
  <si>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</si>
  <si>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</si>
  <si>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</si>
  <si>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</si>
  <si>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</si>
  <si>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</si>
  <si>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</si>
  <si>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</si>
  <si>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</si>
  <si>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</si>
  <si>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</si>
  <si>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</si>
  <si>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</si>
  <si>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</si>
  <si>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</si>
  <si>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</si>
  <si>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</si>
  <si>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</si>
  <si>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</si>
  <si>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</si>
  <si>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</si>
  <si>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</si>
  <si>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</si>
  <si>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</si>
  <si>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</si>
  <si>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</si>
  <si>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</si>
  <si>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</si>
  <si>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</si>
  <si>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</si>
  <si>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</si>
  <si>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</si>
  <si>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</si>
  <si>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</si>
  <si>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</si>
  <si>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</si>
  <si>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</si>
  <si>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</si>
  <si>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</si>
  <si>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</si>
  <si>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</si>
  <si>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</si>
  <si>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</si>
  <si>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</si>
  <si>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</si>
  <si>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</si>
  <si>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</si>
  <si>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</si>
  <si>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</si>
  <si>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</si>
  <si>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</si>
  <si>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</si>
  <si>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</si>
  <si>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</si>
  <si>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</si>
  <si>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</si>
  <si>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</si>
  <si>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</si>
  <si>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</si>
  <si>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</si>
  <si>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</si>
  <si>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</si>
  <si>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</si>
  <si>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</si>
  <si>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</si>
  <si>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</si>
  <si>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</si>
  <si>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</si>
  <si>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</si>
  <si>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</si>
  <si>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</si>
  <si>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</si>
  <si>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</si>
  <si>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</si>
  <si>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</si>
  <si>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</si>
  <si>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</si>
  <si>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</si>
  <si>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</si>
  <si>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</si>
  <si>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</si>
  <si>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</si>
  <si>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</si>
  <si>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TECNOLOGICA DE LA ZONA METROPOLITANA DEL VALLE DE MEXICO, HIDALGO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</si>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</sst>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14488192</v>
      </c>
      <c r="E10" s="14">
        <f t="shared" si="0"/>
        <v>1599590.15</v>
      </c>
      <c r="F10" s="14">
        <f t="shared" si="0"/>
        <v>16087782.150000002</v>
      </c>
      <c r="G10" s="14">
        <f t="shared" si="0"/>
        <v>15765880.129999999</v>
      </c>
      <c r="H10" s="14">
        <f t="shared" si="0"/>
        <v>14912875.92</v>
      </c>
      <c r="I10" s="14">
        <f t="shared" si="0"/>
        <v>321902.0199999999</v>
      </c>
    </row>
    <row r="11" spans="2:9" ht="12.75">
      <c r="B11" s="3" t="s">
        <v>12</v>
      </c>
      <c r="C11" s="9"/>
      <c r="D11" s="15">
        <f aca="true" t="shared" si="1" ref="D11:I11">SUM(D12:D18)</f>
        <v>12329095</v>
      </c>
      <c r="E11" s="15">
        <f t="shared" si="1"/>
        <v>-281596.17999999993</v>
      </c>
      <c r="F11" s="15">
        <f t="shared" si="1"/>
        <v>12047498.82</v>
      </c>
      <c r="G11" s="15">
        <f t="shared" si="1"/>
        <v>11749586.16</v>
      </c>
      <c r="H11" s="15">
        <f t="shared" si="1"/>
        <v>11103534.270000001</v>
      </c>
      <c r="I11" s="15">
        <f t="shared" si="1"/>
        <v>297912.6599999999</v>
      </c>
    </row>
    <row r="12" spans="2:9" ht="12.75">
      <c r="B12" s="13" t="s">
        <v>13</v>
      </c>
      <c r="C12" s="11"/>
      <c r="D12" s="15">
        <v>9348165</v>
      </c>
      <c r="E12" s="16">
        <v>-1362829.16</v>
      </c>
      <c r="F12" s="16">
        <f>D12+E12</f>
        <v>7985335.84</v>
      </c>
      <c r="G12" s="16">
        <v>7970692.18</v>
      </c>
      <c r="H12" s="16">
        <v>7726379.98</v>
      </c>
      <c r="I12" s="16">
        <f>F12-G12</f>
        <v>14643.660000000149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2426990</v>
      </c>
      <c r="E14" s="16">
        <v>325065.96</v>
      </c>
      <c r="F14" s="16">
        <f t="shared" si="2"/>
        <v>2752055.96</v>
      </c>
      <c r="G14" s="16">
        <v>2735926.68</v>
      </c>
      <c r="H14" s="16">
        <v>2639543.99</v>
      </c>
      <c r="I14" s="16">
        <f t="shared" si="3"/>
        <v>16129.279999999795</v>
      </c>
    </row>
    <row r="15" spans="2:9" ht="12.75">
      <c r="B15" s="13" t="s">
        <v>16</v>
      </c>
      <c r="C15" s="11"/>
      <c r="D15" s="15">
        <v>0</v>
      </c>
      <c r="E15" s="16">
        <v>696317.67</v>
      </c>
      <c r="F15" s="16">
        <f t="shared" si="2"/>
        <v>696317.67</v>
      </c>
      <c r="G15" s="16">
        <v>429178</v>
      </c>
      <c r="H15" s="16">
        <v>123821</v>
      </c>
      <c r="I15" s="16">
        <f t="shared" si="3"/>
        <v>267139.67000000004</v>
      </c>
    </row>
    <row r="16" spans="2:9" ht="12.75">
      <c r="B16" s="13" t="s">
        <v>17</v>
      </c>
      <c r="C16" s="11"/>
      <c r="D16" s="15">
        <v>553940</v>
      </c>
      <c r="E16" s="16">
        <v>59849.35</v>
      </c>
      <c r="F16" s="16">
        <f t="shared" si="2"/>
        <v>613789.35</v>
      </c>
      <c r="G16" s="16">
        <v>613789.3</v>
      </c>
      <c r="H16" s="16">
        <v>613789.3</v>
      </c>
      <c r="I16" s="16">
        <f t="shared" si="3"/>
        <v>0.04999999993015081</v>
      </c>
    </row>
    <row r="17" spans="2:9" ht="12.75">
      <c r="B17" s="13" t="s">
        <v>18</v>
      </c>
      <c r="C17" s="11"/>
      <c r="D17" s="15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230000</v>
      </c>
      <c r="E19" s="15">
        <f t="shared" si="4"/>
        <v>641162.83</v>
      </c>
      <c r="F19" s="15">
        <f t="shared" si="4"/>
        <v>871162.83</v>
      </c>
      <c r="G19" s="15">
        <f t="shared" si="4"/>
        <v>866940.36</v>
      </c>
      <c r="H19" s="15">
        <f t="shared" si="4"/>
        <v>807266.46</v>
      </c>
      <c r="I19" s="15">
        <f t="shared" si="4"/>
        <v>4222.4699999999975</v>
      </c>
    </row>
    <row r="20" spans="2:9" ht="12.75">
      <c r="B20" s="13" t="s">
        <v>21</v>
      </c>
      <c r="C20" s="11"/>
      <c r="D20" s="15">
        <v>0</v>
      </c>
      <c r="E20" s="16">
        <v>582096.79</v>
      </c>
      <c r="F20" s="15">
        <f aca="true" t="shared" si="5" ref="F20:F28">D20+E20</f>
        <v>582096.79</v>
      </c>
      <c r="G20" s="16">
        <v>582084.17</v>
      </c>
      <c r="H20" s="16">
        <v>552410.27</v>
      </c>
      <c r="I20" s="16">
        <f>F20-G20</f>
        <v>12.619999999995343</v>
      </c>
    </row>
    <row r="21" spans="2:9" ht="12.75">
      <c r="B21" s="13" t="s">
        <v>22</v>
      </c>
      <c r="C21" s="11"/>
      <c r="D21" s="15">
        <v>90000</v>
      </c>
      <c r="E21" s="16">
        <v>38483.6</v>
      </c>
      <c r="F21" s="15">
        <f t="shared" si="5"/>
        <v>128483.6</v>
      </c>
      <c r="G21" s="16">
        <v>128483.6</v>
      </c>
      <c r="H21" s="16">
        <v>128483.6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40000</v>
      </c>
      <c r="E23" s="16">
        <v>-9515.12</v>
      </c>
      <c r="F23" s="15">
        <f t="shared" si="5"/>
        <v>30484.879999999997</v>
      </c>
      <c r="G23" s="16">
        <v>30484.88</v>
      </c>
      <c r="H23" s="16">
        <v>484.88</v>
      </c>
      <c r="I23" s="16">
        <f t="shared" si="6"/>
        <v>0</v>
      </c>
    </row>
    <row r="24" spans="2:9" ht="12.75">
      <c r="B24" s="13" t="s">
        <v>25</v>
      </c>
      <c r="C24" s="11"/>
      <c r="D24" s="15">
        <v>100000</v>
      </c>
      <c r="E24" s="16">
        <v>-65470.86</v>
      </c>
      <c r="F24" s="15">
        <f t="shared" si="5"/>
        <v>34529.14</v>
      </c>
      <c r="G24" s="16">
        <v>34528.24</v>
      </c>
      <c r="H24" s="16">
        <v>34528.24</v>
      </c>
      <c r="I24" s="16">
        <f t="shared" si="6"/>
        <v>0.9000000000014552</v>
      </c>
    </row>
    <row r="25" spans="2:9" ht="12.75">
      <c r="B25" s="13" t="s">
        <v>26</v>
      </c>
      <c r="C25" s="11"/>
      <c r="D25" s="15">
        <v>0</v>
      </c>
      <c r="E25" s="16">
        <v>70590.45</v>
      </c>
      <c r="F25" s="15">
        <f t="shared" si="5"/>
        <v>70590.45</v>
      </c>
      <c r="G25" s="16">
        <v>70556.45</v>
      </c>
      <c r="H25" s="16">
        <v>70556.45</v>
      </c>
      <c r="I25" s="16">
        <f t="shared" si="6"/>
        <v>34</v>
      </c>
    </row>
    <row r="26" spans="2:9" ht="12.75">
      <c r="B26" s="13" t="s">
        <v>27</v>
      </c>
      <c r="C26" s="11"/>
      <c r="D26" s="15">
        <v>0</v>
      </c>
      <c r="E26" s="16">
        <v>2350</v>
      </c>
      <c r="F26" s="15">
        <f t="shared" si="5"/>
        <v>2350</v>
      </c>
      <c r="G26" s="16">
        <v>2350</v>
      </c>
      <c r="H26" s="16">
        <v>2350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22627.97</v>
      </c>
      <c r="F28" s="15">
        <f t="shared" si="5"/>
        <v>22627.97</v>
      </c>
      <c r="G28" s="16">
        <v>18453.02</v>
      </c>
      <c r="H28" s="16">
        <v>18453.02</v>
      </c>
      <c r="I28" s="16">
        <f t="shared" si="6"/>
        <v>4174.950000000001</v>
      </c>
    </row>
    <row r="29" spans="2:9" ht="12.75">
      <c r="B29" s="3" t="s">
        <v>30</v>
      </c>
      <c r="C29" s="9"/>
      <c r="D29" s="15">
        <f aca="true" t="shared" si="7" ref="D29:I29">SUM(D30:D38)</f>
        <v>1929097</v>
      </c>
      <c r="E29" s="15">
        <f t="shared" si="7"/>
        <v>1173333.5</v>
      </c>
      <c r="F29" s="15">
        <f t="shared" si="7"/>
        <v>3102430.500000001</v>
      </c>
      <c r="G29" s="15">
        <f t="shared" si="7"/>
        <v>3082663.6100000003</v>
      </c>
      <c r="H29" s="15">
        <f t="shared" si="7"/>
        <v>2935385.19</v>
      </c>
      <c r="I29" s="15">
        <f t="shared" si="7"/>
        <v>19766.890000000036</v>
      </c>
    </row>
    <row r="30" spans="2:9" ht="12.75">
      <c r="B30" s="13" t="s">
        <v>31</v>
      </c>
      <c r="C30" s="11"/>
      <c r="D30" s="15">
        <v>0</v>
      </c>
      <c r="E30" s="16">
        <v>830649.01</v>
      </c>
      <c r="F30" s="15">
        <f aca="true" t="shared" si="8" ref="F30:F38">D30+E30</f>
        <v>830649.01</v>
      </c>
      <c r="G30" s="16">
        <v>830631.01</v>
      </c>
      <c r="H30" s="16">
        <v>830631.01</v>
      </c>
      <c r="I30" s="16">
        <f t="shared" si="6"/>
        <v>18</v>
      </c>
    </row>
    <row r="31" spans="2:9" ht="12.75">
      <c r="B31" s="13" t="s">
        <v>32</v>
      </c>
      <c r="C31" s="11"/>
      <c r="D31" s="15">
        <v>54005</v>
      </c>
      <c r="E31" s="16">
        <v>-15715.87</v>
      </c>
      <c r="F31" s="15">
        <f t="shared" si="8"/>
        <v>38289.13</v>
      </c>
      <c r="G31" s="16">
        <v>38139.16</v>
      </c>
      <c r="H31" s="16">
        <v>38139.16</v>
      </c>
      <c r="I31" s="16">
        <f t="shared" si="6"/>
        <v>149.9699999999939</v>
      </c>
    </row>
    <row r="32" spans="2:9" ht="12.75">
      <c r="B32" s="13" t="s">
        <v>33</v>
      </c>
      <c r="C32" s="11"/>
      <c r="D32" s="15">
        <v>273330</v>
      </c>
      <c r="E32" s="16">
        <v>600295.4</v>
      </c>
      <c r="F32" s="15">
        <f t="shared" si="8"/>
        <v>873625.4</v>
      </c>
      <c r="G32" s="16">
        <v>854046.48</v>
      </c>
      <c r="H32" s="16">
        <v>854046.48</v>
      </c>
      <c r="I32" s="16">
        <f t="shared" si="6"/>
        <v>19578.920000000042</v>
      </c>
    </row>
    <row r="33" spans="2:9" ht="12.75">
      <c r="B33" s="13" t="s">
        <v>34</v>
      </c>
      <c r="C33" s="11"/>
      <c r="D33" s="15">
        <v>383480</v>
      </c>
      <c r="E33" s="16">
        <v>-115586.37</v>
      </c>
      <c r="F33" s="15">
        <f t="shared" si="8"/>
        <v>267893.63</v>
      </c>
      <c r="G33" s="16">
        <v>267893.63</v>
      </c>
      <c r="H33" s="16">
        <v>267893.63</v>
      </c>
      <c r="I33" s="16">
        <f t="shared" si="6"/>
        <v>0</v>
      </c>
    </row>
    <row r="34" spans="2:9" ht="12.75">
      <c r="B34" s="13" t="s">
        <v>35</v>
      </c>
      <c r="C34" s="11"/>
      <c r="D34" s="15">
        <v>0</v>
      </c>
      <c r="E34" s="16">
        <v>282656.03</v>
      </c>
      <c r="F34" s="15">
        <f t="shared" si="8"/>
        <v>282656.03</v>
      </c>
      <c r="G34" s="16">
        <v>282656.03</v>
      </c>
      <c r="H34" s="16">
        <v>282656.03</v>
      </c>
      <c r="I34" s="16">
        <f t="shared" si="6"/>
        <v>0</v>
      </c>
    </row>
    <row r="35" spans="2:9" ht="12.75">
      <c r="B35" s="13" t="s">
        <v>36</v>
      </c>
      <c r="C35" s="11"/>
      <c r="D35" s="15">
        <v>0</v>
      </c>
      <c r="E35" s="16">
        <v>26769.1</v>
      </c>
      <c r="F35" s="15">
        <f t="shared" si="8"/>
        <v>26769.1</v>
      </c>
      <c r="G35" s="16">
        <v>26769.1</v>
      </c>
      <c r="H35" s="16">
        <v>26769.1</v>
      </c>
      <c r="I35" s="16">
        <f t="shared" si="6"/>
        <v>0</v>
      </c>
    </row>
    <row r="36" spans="2:9" ht="12.75">
      <c r="B36" s="13" t="s">
        <v>37</v>
      </c>
      <c r="C36" s="11"/>
      <c r="D36" s="15">
        <v>20000</v>
      </c>
      <c r="E36" s="16">
        <v>14687.99</v>
      </c>
      <c r="F36" s="15">
        <f t="shared" si="8"/>
        <v>34687.99</v>
      </c>
      <c r="G36" s="16">
        <v>34687.99</v>
      </c>
      <c r="H36" s="16">
        <v>34687.99</v>
      </c>
      <c r="I36" s="16">
        <f t="shared" si="6"/>
        <v>0</v>
      </c>
    </row>
    <row r="37" spans="2:9" ht="12.75">
      <c r="B37" s="13" t="s">
        <v>38</v>
      </c>
      <c r="C37" s="11"/>
      <c r="D37" s="15">
        <v>25126</v>
      </c>
      <c r="E37" s="16">
        <v>-23155.57</v>
      </c>
      <c r="F37" s="15">
        <f t="shared" si="8"/>
        <v>1970.4300000000003</v>
      </c>
      <c r="G37" s="16">
        <v>1970.43</v>
      </c>
      <c r="H37" s="16">
        <v>1970.43</v>
      </c>
      <c r="I37" s="16">
        <f t="shared" si="6"/>
        <v>0</v>
      </c>
    </row>
    <row r="38" spans="2:9" ht="12.75">
      <c r="B38" s="13" t="s">
        <v>39</v>
      </c>
      <c r="C38" s="11"/>
      <c r="D38" s="15">
        <v>1173156</v>
      </c>
      <c r="E38" s="16">
        <v>-427266.22</v>
      </c>
      <c r="F38" s="15">
        <f t="shared" si="8"/>
        <v>745889.78</v>
      </c>
      <c r="G38" s="16">
        <v>745869.78</v>
      </c>
      <c r="H38" s="16">
        <v>598591.36</v>
      </c>
      <c r="I38" s="16">
        <f t="shared" si="6"/>
        <v>20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66690</v>
      </c>
      <c r="F39" s="15">
        <f>SUM(F40:F48)</f>
        <v>66690</v>
      </c>
      <c r="G39" s="15">
        <f t="shared" si="9"/>
        <v>66690</v>
      </c>
      <c r="H39" s="15">
        <f t="shared" si="9"/>
        <v>66690</v>
      </c>
      <c r="I39" s="15">
        <f t="shared" si="9"/>
        <v>0</v>
      </c>
    </row>
    <row r="40" spans="2:9" ht="12.75">
      <c r="B40" s="13" t="s">
        <v>41</v>
      </c>
      <c r="C40" s="11"/>
      <c r="D40" s="15">
        <v>0</v>
      </c>
      <c r="E40" s="16">
        <v>66690</v>
      </c>
      <c r="F40" s="15">
        <f>D40+E40</f>
        <v>66690</v>
      </c>
      <c r="G40" s="16">
        <v>66690</v>
      </c>
      <c r="H40" s="16">
        <v>66690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0</v>
      </c>
      <c r="E43" s="16">
        <v>0</v>
      </c>
      <c r="F43" s="15">
        <f t="shared" si="10"/>
        <v>0</v>
      </c>
      <c r="G43" s="16">
        <v>0</v>
      </c>
      <c r="H43" s="16">
        <v>0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0</v>
      </c>
      <c r="E71" s="16">
        <v>0</v>
      </c>
      <c r="F71" s="15">
        <f t="shared" si="10"/>
        <v>0</v>
      </c>
      <c r="G71" s="16">
        <v>0</v>
      </c>
      <c r="H71" s="16">
        <v>0</v>
      </c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11347416</v>
      </c>
      <c r="E85" s="21">
        <f>E86+E104+E94+E114+E124+E134+E138+E147+E151</f>
        <v>1455296.01</v>
      </c>
      <c r="F85" s="21">
        <f t="shared" si="12"/>
        <v>12802712.009999998</v>
      </c>
      <c r="G85" s="21">
        <f>G86+G104+G94+G114+G124+G134+G138+G147+G151</f>
        <v>12636266.319999998</v>
      </c>
      <c r="H85" s="21">
        <f>H86+H104+H94+H114+H124+H134+H138+H147+H151</f>
        <v>12384810.76</v>
      </c>
      <c r="I85" s="21">
        <f t="shared" si="12"/>
        <v>166445.69000000012</v>
      </c>
    </row>
    <row r="86" spans="2:9" ht="12.75">
      <c r="B86" s="3" t="s">
        <v>12</v>
      </c>
      <c r="C86" s="9"/>
      <c r="D86" s="15">
        <f>SUM(D87:D93)</f>
        <v>11347411</v>
      </c>
      <c r="E86" s="15">
        <f>SUM(E87:E93)</f>
        <v>166871</v>
      </c>
      <c r="F86" s="15">
        <f>SUM(F87:F93)</f>
        <v>11514281.999999998</v>
      </c>
      <c r="G86" s="15">
        <f>SUM(G87:G93)</f>
        <v>11499638.339999998</v>
      </c>
      <c r="H86" s="15">
        <f>SUM(H87:H93)</f>
        <v>11248182.78</v>
      </c>
      <c r="I86" s="16">
        <f aca="true" t="shared" si="13" ref="I86:I149">F86-G86</f>
        <v>14643.660000000149</v>
      </c>
    </row>
    <row r="87" spans="2:9" ht="12.75">
      <c r="B87" s="13" t="s">
        <v>13</v>
      </c>
      <c r="C87" s="11"/>
      <c r="D87" s="15">
        <v>9348165</v>
      </c>
      <c r="E87" s="16">
        <v>-45864.22</v>
      </c>
      <c r="F87" s="15">
        <f aca="true" t="shared" si="14" ref="F87:F103">D87+E87</f>
        <v>9302300.78</v>
      </c>
      <c r="G87" s="16">
        <v>9287657.12</v>
      </c>
      <c r="H87" s="16">
        <v>9043344.92</v>
      </c>
      <c r="I87" s="16">
        <f t="shared" si="13"/>
        <v>14643.660000000149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1445306</v>
      </c>
      <c r="E89" s="16">
        <v>152885.86</v>
      </c>
      <c r="F89" s="15">
        <f t="shared" si="14"/>
        <v>1598191.8599999999</v>
      </c>
      <c r="G89" s="16">
        <v>1598191.86</v>
      </c>
      <c r="H89" s="16">
        <v>1591048.5</v>
      </c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553940</v>
      </c>
      <c r="E91" s="16">
        <v>59849.36</v>
      </c>
      <c r="F91" s="15">
        <f t="shared" si="14"/>
        <v>613789.36</v>
      </c>
      <c r="G91" s="16">
        <v>613789.36</v>
      </c>
      <c r="H91" s="16">
        <v>613789.36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171272.65999999997</v>
      </c>
      <c r="F94" s="15">
        <f>SUM(F95:F103)</f>
        <v>171272.65999999997</v>
      </c>
      <c r="G94" s="15">
        <f>SUM(G95:G103)</f>
        <v>171272.65999999997</v>
      </c>
      <c r="H94" s="15">
        <f>SUM(H95:H103)</f>
        <v>171272.65999999997</v>
      </c>
      <c r="I94" s="16">
        <f t="shared" si="13"/>
        <v>0</v>
      </c>
    </row>
    <row r="95" spans="2:9" ht="12.75">
      <c r="B95" s="13" t="s">
        <v>21</v>
      </c>
      <c r="C95" s="11"/>
      <c r="D95" s="15">
        <v>0</v>
      </c>
      <c r="E95" s="16">
        <v>23976.09</v>
      </c>
      <c r="F95" s="15">
        <f t="shared" si="14"/>
        <v>23976.09</v>
      </c>
      <c r="G95" s="16">
        <v>23976.09</v>
      </c>
      <c r="H95" s="16">
        <v>23976.09</v>
      </c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45581.64</v>
      </c>
      <c r="F98" s="15">
        <f t="shared" si="14"/>
        <v>45581.64</v>
      </c>
      <c r="G98" s="16">
        <v>45581.64</v>
      </c>
      <c r="H98" s="16">
        <v>45581.64</v>
      </c>
      <c r="I98" s="16">
        <f t="shared" si="13"/>
        <v>0</v>
      </c>
    </row>
    <row r="99" spans="2:9" ht="12.75">
      <c r="B99" s="13" t="s">
        <v>25</v>
      </c>
      <c r="C99" s="11"/>
      <c r="D99" s="15">
        <v>0</v>
      </c>
      <c r="E99" s="16">
        <v>16770.2</v>
      </c>
      <c r="F99" s="15">
        <f t="shared" si="14"/>
        <v>16770.2</v>
      </c>
      <c r="G99" s="16">
        <v>16770.2</v>
      </c>
      <c r="H99" s="16">
        <v>16770.2</v>
      </c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>
        <v>0</v>
      </c>
      <c r="E101" s="16">
        <v>84944.73</v>
      </c>
      <c r="F101" s="15">
        <f t="shared" si="14"/>
        <v>84944.73</v>
      </c>
      <c r="G101" s="16">
        <v>84944.73</v>
      </c>
      <c r="H101" s="16">
        <v>84944.73</v>
      </c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5</v>
      </c>
      <c r="E104" s="15">
        <f>SUM(E105:E113)</f>
        <v>659995</v>
      </c>
      <c r="F104" s="15">
        <f>SUM(F105:F113)</f>
        <v>660000</v>
      </c>
      <c r="G104" s="15">
        <f>SUM(G105:G113)</f>
        <v>508600</v>
      </c>
      <c r="H104" s="15">
        <f>SUM(H105:H113)</f>
        <v>508600</v>
      </c>
      <c r="I104" s="16">
        <f t="shared" si="13"/>
        <v>151400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>
        <v>5</v>
      </c>
      <c r="E106" s="16">
        <v>-5</v>
      </c>
      <c r="F106" s="16">
        <f aca="true" t="shared" si="15" ref="F106:F113">D106+E106</f>
        <v>0</v>
      </c>
      <c r="G106" s="16">
        <v>0</v>
      </c>
      <c r="H106" s="16">
        <v>0</v>
      </c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220000</v>
      </c>
      <c r="F107" s="16">
        <f t="shared" si="15"/>
        <v>220000</v>
      </c>
      <c r="G107" s="16">
        <v>68600</v>
      </c>
      <c r="H107" s="16">
        <v>68600</v>
      </c>
      <c r="I107" s="16">
        <f t="shared" si="13"/>
        <v>151400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0</v>
      </c>
      <c r="F109" s="16">
        <f t="shared" si="15"/>
        <v>0</v>
      </c>
      <c r="G109" s="16">
        <v>0</v>
      </c>
      <c r="H109" s="16">
        <v>0</v>
      </c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0</v>
      </c>
      <c r="E113" s="16">
        <v>440000</v>
      </c>
      <c r="F113" s="16">
        <f t="shared" si="15"/>
        <v>440000</v>
      </c>
      <c r="G113" s="16">
        <v>440000</v>
      </c>
      <c r="H113" s="16">
        <v>440000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457157.35000000003</v>
      </c>
      <c r="F124" s="15">
        <f>SUM(F125:F133)</f>
        <v>457157.35000000003</v>
      </c>
      <c r="G124" s="15">
        <f>SUM(G125:G133)</f>
        <v>456755.32000000007</v>
      </c>
      <c r="H124" s="15">
        <f>SUM(H125:H133)</f>
        <v>456755.32000000007</v>
      </c>
      <c r="I124" s="16">
        <f t="shared" si="13"/>
        <v>402.02999999996973</v>
      </c>
    </row>
    <row r="125" spans="2:9" ht="12.75">
      <c r="B125" s="13" t="s">
        <v>51</v>
      </c>
      <c r="C125" s="11"/>
      <c r="D125" s="15">
        <v>0</v>
      </c>
      <c r="E125" s="16">
        <v>249377.92</v>
      </c>
      <c r="F125" s="16">
        <f>D125+E125</f>
        <v>249377.92</v>
      </c>
      <c r="G125" s="16">
        <v>248975.92</v>
      </c>
      <c r="H125" s="16">
        <v>248975.92</v>
      </c>
      <c r="I125" s="16">
        <f t="shared" si="13"/>
        <v>402</v>
      </c>
    </row>
    <row r="126" spans="2:9" ht="12.75">
      <c r="B126" s="13" t="s">
        <v>52</v>
      </c>
      <c r="C126" s="11"/>
      <c r="D126" s="15">
        <v>0</v>
      </c>
      <c r="E126" s="16">
        <v>7006.46</v>
      </c>
      <c r="F126" s="16">
        <f aca="true" t="shared" si="17" ref="F126:F133">D126+E126</f>
        <v>7006.46</v>
      </c>
      <c r="G126" s="16">
        <v>7006.45</v>
      </c>
      <c r="H126" s="16">
        <v>7006.45</v>
      </c>
      <c r="I126" s="16">
        <f t="shared" si="13"/>
        <v>0.010000000000218279</v>
      </c>
    </row>
    <row r="127" spans="2:9" ht="12.75">
      <c r="B127" s="13" t="s">
        <v>53</v>
      </c>
      <c r="C127" s="11"/>
      <c r="D127" s="15">
        <v>0</v>
      </c>
      <c r="E127" s="16">
        <v>188257.94</v>
      </c>
      <c r="F127" s="16">
        <f t="shared" si="17"/>
        <v>188257.94</v>
      </c>
      <c r="G127" s="16">
        <v>188257.94</v>
      </c>
      <c r="H127" s="16">
        <v>188257.94</v>
      </c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12515.03</v>
      </c>
      <c r="F130" s="16">
        <f t="shared" si="17"/>
        <v>12515.03</v>
      </c>
      <c r="G130" s="16">
        <v>12515.01</v>
      </c>
      <c r="H130" s="16">
        <v>12515.01</v>
      </c>
      <c r="I130" s="16">
        <f t="shared" si="13"/>
        <v>0.020000000000436557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25835608</v>
      </c>
      <c r="E160" s="14">
        <f t="shared" si="21"/>
        <v>3054886.16</v>
      </c>
      <c r="F160" s="14">
        <f t="shared" si="21"/>
        <v>28890494.16</v>
      </c>
      <c r="G160" s="14">
        <f t="shared" si="21"/>
        <v>28402146.449999996</v>
      </c>
      <c r="H160" s="14">
        <f t="shared" si="21"/>
        <v>27297686.68</v>
      </c>
      <c r="I160" s="14">
        <f t="shared" si="21"/>
        <v>488347.71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2016-12-20T19:53:14Z</cp:lastPrinted>
  <dcterms:created xsi:type="dcterms:W3CDTF">2016-10-11T20:25:15Z</dcterms:created>
  <dcterms:modified xsi:type="dcterms:W3CDTF">2021-02-02T18:57:01Z</dcterms:modified>
  <cp:category/>
  <cp:version/>
  <cp:contentType/>
  <cp:contentStatus/>
</cp:coreProperties>
</file>